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QH CÁC DU AN SD DAT\KHU CONG NGHIEP AN HUNG\"/>
    </mc:Choice>
  </mc:AlternateContent>
  <xr:revisionPtr revIDLastSave="0" documentId="13_ncr:1_{74B0779F-9E5C-4C46-BD48-06BE006FDE0F}" xr6:coauthVersionLast="47" xr6:coauthVersionMax="47" xr10:uidLastSave="{00000000-0000-0000-0000-000000000000}"/>
  <bookViews>
    <workbookView xWindow="-98" yWindow="-98" windowWidth="19396" windowHeight="11596" tabRatio="876" xr2:uid="{00000000-000D-0000-FFFF-FFFF00000000}"/>
  </bookViews>
  <sheets>
    <sheet name="DS công khai" sheetId="85" r:id="rId1"/>
  </sheets>
  <externalReferences>
    <externalReference r:id="rId2"/>
  </externalReferences>
  <definedNames>
    <definedName name="_xlnm._FilterDatabase" localSheetId="0" hidden="1">'DS công khai'!$A$2:$N$13</definedName>
    <definedName name="DAT_AA">'[1]Hộ dân'!$AA$9:$AA$921</definedName>
    <definedName name="DAT_AE">'[1]Hộ dân'!$AE$9:$AE$921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85" l="1"/>
  <c r="L14" i="85"/>
  <c r="L13" i="85"/>
  <c r="L9" i="85" s="1"/>
  <c r="L12" i="85"/>
  <c r="L11" i="85"/>
  <c r="L10" i="85"/>
  <c r="K9" i="85"/>
  <c r="J9" i="85"/>
  <c r="I9" i="85"/>
  <c r="H9" i="85"/>
  <c r="L8" i="85"/>
  <c r="L7" i="85"/>
  <c r="L6" i="85"/>
  <c r="L5" i="85"/>
  <c r="K5" i="85"/>
  <c r="K16" i="85" s="1"/>
  <c r="J5" i="85"/>
  <c r="J16" i="85" s="1"/>
  <c r="I5" i="85"/>
  <c r="I16" i="85" s="1"/>
  <c r="H5" i="85"/>
  <c r="H16" i="85" s="1"/>
  <c r="L16" i="85" l="1"/>
</calcChain>
</file>

<file path=xl/sharedStrings.xml><?xml version="1.0" encoding="utf-8"?>
<sst xmlns="http://schemas.openxmlformats.org/spreadsheetml/2006/main" count="56" uniqueCount="37">
  <si>
    <t>Số TT</t>
  </si>
  <si>
    <t>Số tờ BĐ GPMB</t>
  </si>
  <si>
    <t>Số thửa BĐ GPMB</t>
  </si>
  <si>
    <t>Họ tên chủ sử dụng đất</t>
  </si>
  <si>
    <t>Địa chỉ thửa đất</t>
  </si>
  <si>
    <t>Tổng diện tích đo vẽ (m2)</t>
  </si>
  <si>
    <t>Diện tích 
thu hồi (m2)</t>
  </si>
  <si>
    <t>DT thu hồi trong RG dự án trước (m2)</t>
  </si>
  <si>
    <t>DT thu hồi dự án trước (m2)</t>
  </si>
  <si>
    <t>Diện tích 
còn lại (m2)</t>
  </si>
  <si>
    <t>Loại đất</t>
  </si>
  <si>
    <t>Ghi chú</t>
  </si>
  <si>
    <t>I</t>
  </si>
  <si>
    <t>THÔNG BÁO THU HỒI ĐẤT SỐ 655 NGÀY 19/8/9/2026 (Đợt 2)</t>
  </si>
  <si>
    <t>113(348YT)</t>
  </si>
  <si>
    <t>Chưa có tên</t>
  </si>
  <si>
    <t>Khu Lạc Thanh</t>
  </si>
  <si>
    <t>ODT</t>
  </si>
  <si>
    <t>39 (274YT)</t>
  </si>
  <si>
    <t>LUK</t>
  </si>
  <si>
    <t>II</t>
  </si>
  <si>
    <t>THÔNG BÁO THU HỒI ĐẤT SỐ 789 NGÀY 25/9/2026 (Đợt 3)</t>
  </si>
  <si>
    <t>Khu Bí Giàng</t>
  </si>
  <si>
    <t>36(271YT);
37(272YT)</t>
  </si>
  <si>
    <t>4+8+9+12+13+15+19+20+25+30+51;
48+49+54+55+58+65+93</t>
  </si>
  <si>
    <t>NTS</t>
  </si>
  <si>
    <t>37(272YT)</t>
  </si>
  <si>
    <t>169+171+172+173+176+177+182</t>
  </si>
  <si>
    <t>122(357YT)</t>
  </si>
  <si>
    <t>Đặng</t>
  </si>
  <si>
    <t>ODT+CLN</t>
  </si>
  <si>
    <t>CLN</t>
  </si>
  <si>
    <t>120(355YT)</t>
  </si>
  <si>
    <t>Số tờ bản đồ</t>
  </si>
  <si>
    <t>Số thửa</t>
  </si>
  <si>
    <t xml:space="preserve">Bản đồ địa chính 2004 </t>
  </si>
  <si>
    <r>
      <t xml:space="preserve">DANH SÁCH CÔNG KHAI CÁC THỬA ĐẤT CHƯA XÁC ĐỊNH ĐƯỢC CHỦ SỬ DỤNG ĐẤT
Để thực hiện dự án: Đầu tư xây dựng và kinh doanh kết cấu hạ tầng KCN An Hưng Quảng Ninh
</t>
    </r>
    <r>
      <rPr>
        <b/>
        <i/>
        <sz val="16"/>
        <rFont val="Times New Roman"/>
        <family val="1"/>
      </rPr>
      <t>(Kèm theo Thông báo số 905/TB-UBND ngày 23/10/2026 của UBND phường Uông Bí)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</si>
</sst>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"/>
  </numFmts>
  <fonts count="9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b/>
      <sz val="13.5"/>
      <name val="Times New Roman"/>
      <charset val="134"/>
    </font>
    <font>
      <i/>
      <sz val="13.5"/>
      <name val="Times New Roman"/>
      <charset val="134"/>
    </font>
    <font>
      <sz val="13.5"/>
      <name val="Times New Roman"/>
      <charset val="134"/>
    </font>
    <font>
      <sz val="14"/>
      <color theme="1"/>
      <name val="Calibri"/>
      <charset val="134"/>
      <scheme val="minor"/>
    </font>
    <font>
      <b/>
      <sz val="16"/>
      <name val="Times New Roman"/>
      <family val="1"/>
    </font>
    <font>
      <b/>
      <i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8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68" fontId="5" fillId="0" borderId="1" xfId="0" applyNumberFormat="1" applyFont="1" applyBorder="1" applyAlignment="1">
      <alignment vertical="center" wrapText="1"/>
    </xf>
    <xf numFmtId="168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68" fontId="3" fillId="0" borderId="1" xfId="0" applyNumberFormat="1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Normal" xfId="0" builtinId="0"/>
    <cellStyle name="Normal 5" xfId="1" xr:uid="{00000000-0005-0000-0000-000031000000}"/>
    <cellStyle name="Normal 6" xfId="2" xr:uid="{00000000-0005-0000-0000-000032000000}"/>
  </cellStyles>
  <dxfs count="0"/>
  <tableStyles count="0" defaultTableStyle="TableStyleMedium2" defaultPivotStyle="PivotStyleLight16"/>
  <colors>
    <mruColors>
      <color rgb="FF3333FF"/>
      <color rgb="FF11ED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CN%20An%20H&#432;ng\B&#225;o%20c&#225;o\BC%20tien%20do%20GPMB%2022.10.2026\BC%20GPMB%20An%20Hung%20Dot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"/>
      <sheetName val="Hộ dân"/>
      <sheetName val="Dữ liệu"/>
      <sheetName val="HT"/>
      <sheetName val="TH123"/>
      <sheetName val="TH123 nhóm"/>
      <sheetName val="TH123 loại đất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16"/>
  <sheetViews>
    <sheetView tabSelected="1" zoomScale="70" zoomScaleNormal="70" workbookViewId="0">
      <selection activeCell="F6" sqref="F6"/>
    </sheetView>
  </sheetViews>
  <sheetFormatPr defaultColWidth="8.86328125" defaultRowHeight="15.4"/>
  <cols>
    <col min="1" max="1" width="5.86328125" style="3" customWidth="1"/>
    <col min="2" max="2" width="9.1328125" style="4" customWidth="1"/>
    <col min="3" max="3" width="9.46484375" style="4" customWidth="1"/>
    <col min="4" max="4" width="19.46484375" style="5" customWidth="1"/>
    <col min="5" max="5" width="24.6640625" style="4" customWidth="1"/>
    <col min="6" max="6" width="21.1328125" style="3" customWidth="1"/>
    <col min="7" max="7" width="17.33203125" style="3" customWidth="1"/>
    <col min="8" max="8" width="13.796875" style="3" customWidth="1"/>
    <col min="9" max="9" width="13.19921875" style="3" customWidth="1"/>
    <col min="10" max="10" width="12.33203125" style="3" customWidth="1"/>
    <col min="11" max="11" width="10.6640625" style="3" customWidth="1"/>
    <col min="12" max="12" width="11.46484375" style="3" customWidth="1"/>
    <col min="13" max="13" width="11.6640625" style="3" customWidth="1"/>
    <col min="14" max="14" width="18.796875" style="5" customWidth="1"/>
    <col min="15" max="16384" width="8.86328125" style="3"/>
  </cols>
  <sheetData>
    <row r="1" spans="1:14" ht="67.05" customHeight="1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1" customFormat="1" ht="41.1" customHeight="1">
      <c r="A2" s="25" t="s">
        <v>0</v>
      </c>
      <c r="B2" s="25" t="s">
        <v>1</v>
      </c>
      <c r="C2" s="25" t="s">
        <v>2</v>
      </c>
      <c r="D2" s="26" t="s">
        <v>35</v>
      </c>
      <c r="E2" s="24"/>
      <c r="F2" s="25" t="s">
        <v>3</v>
      </c>
      <c r="G2" s="25" t="s">
        <v>4</v>
      </c>
      <c r="H2" s="25" t="s">
        <v>5</v>
      </c>
      <c r="I2" s="25" t="s">
        <v>6</v>
      </c>
      <c r="J2" s="25" t="s">
        <v>7</v>
      </c>
      <c r="K2" s="25" t="s">
        <v>8</v>
      </c>
      <c r="L2" s="25" t="s">
        <v>9</v>
      </c>
      <c r="M2" s="25" t="s">
        <v>10</v>
      </c>
      <c r="N2" s="25" t="s">
        <v>11</v>
      </c>
    </row>
    <row r="3" spans="1:14" s="1" customFormat="1" ht="51" customHeight="1">
      <c r="A3" s="25"/>
      <c r="B3" s="25"/>
      <c r="C3" s="25"/>
      <c r="D3" s="6" t="s">
        <v>33</v>
      </c>
      <c r="E3" s="6" t="s">
        <v>34</v>
      </c>
      <c r="F3" s="25"/>
      <c r="G3" s="25"/>
      <c r="H3" s="25"/>
      <c r="I3" s="25"/>
      <c r="J3" s="25"/>
      <c r="K3" s="25"/>
      <c r="L3" s="25"/>
      <c r="M3" s="25"/>
      <c r="N3" s="25"/>
    </row>
    <row r="4" spans="1:14" s="1" customFormat="1" ht="23" customHeight="1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</row>
    <row r="5" spans="1:14" s="2" customFormat="1" ht="45" customHeight="1">
      <c r="A5" s="6" t="s">
        <v>12</v>
      </c>
      <c r="B5" s="20" t="s">
        <v>13</v>
      </c>
      <c r="C5" s="21"/>
      <c r="D5" s="21"/>
      <c r="E5" s="22"/>
      <c r="F5" s="6"/>
      <c r="G5" s="6"/>
      <c r="H5" s="8">
        <f t="shared" ref="H5:L5" si="0">SUM(H6:H8)</f>
        <v>603</v>
      </c>
      <c r="I5" s="8">
        <f t="shared" si="0"/>
        <v>603</v>
      </c>
      <c r="J5" s="8">
        <f t="shared" si="0"/>
        <v>0</v>
      </c>
      <c r="K5" s="8">
        <f t="shared" si="0"/>
        <v>0</v>
      </c>
      <c r="L5" s="8">
        <f t="shared" si="0"/>
        <v>0</v>
      </c>
      <c r="M5" s="6"/>
      <c r="N5" s="9"/>
    </row>
    <row r="6" spans="1:14" s="1" customFormat="1" ht="23" customHeight="1">
      <c r="A6" s="10">
        <v>1</v>
      </c>
      <c r="B6" s="10">
        <v>2</v>
      </c>
      <c r="C6" s="10">
        <v>38</v>
      </c>
      <c r="D6" s="11" t="s">
        <v>14</v>
      </c>
      <c r="E6" s="10">
        <v>2</v>
      </c>
      <c r="F6" s="12" t="s">
        <v>15</v>
      </c>
      <c r="G6" s="12" t="s">
        <v>16</v>
      </c>
      <c r="H6" s="13">
        <v>140</v>
      </c>
      <c r="I6" s="13">
        <v>140</v>
      </c>
      <c r="J6" s="13"/>
      <c r="K6" s="13"/>
      <c r="L6" s="14">
        <f t="shared" ref="L6:L8" si="1">H6-I6-J6-K6</f>
        <v>0</v>
      </c>
      <c r="M6" s="10" t="s">
        <v>17</v>
      </c>
      <c r="N6" s="11"/>
    </row>
    <row r="7" spans="1:14" s="1" customFormat="1" ht="23" customHeight="1">
      <c r="A7" s="10">
        <v>2</v>
      </c>
      <c r="B7" s="10">
        <v>2</v>
      </c>
      <c r="C7" s="10">
        <v>49</v>
      </c>
      <c r="D7" s="11" t="s">
        <v>14</v>
      </c>
      <c r="E7" s="10">
        <v>4</v>
      </c>
      <c r="F7" s="12" t="s">
        <v>15</v>
      </c>
      <c r="G7" s="12" t="s">
        <v>16</v>
      </c>
      <c r="H7" s="13">
        <v>107</v>
      </c>
      <c r="I7" s="13">
        <v>107</v>
      </c>
      <c r="J7" s="13"/>
      <c r="K7" s="13"/>
      <c r="L7" s="14">
        <f t="shared" si="1"/>
        <v>0</v>
      </c>
      <c r="M7" s="10" t="s">
        <v>17</v>
      </c>
      <c r="N7" s="11"/>
    </row>
    <row r="8" spans="1:14" s="1" customFormat="1" ht="23" customHeight="1">
      <c r="A8" s="10">
        <v>3</v>
      </c>
      <c r="B8" s="10">
        <v>2</v>
      </c>
      <c r="C8" s="10">
        <v>179</v>
      </c>
      <c r="D8" s="11" t="s">
        <v>18</v>
      </c>
      <c r="E8" s="10">
        <v>120</v>
      </c>
      <c r="F8" s="12" t="s">
        <v>15</v>
      </c>
      <c r="G8" s="12" t="s">
        <v>16</v>
      </c>
      <c r="H8" s="13">
        <v>356</v>
      </c>
      <c r="I8" s="13">
        <v>356</v>
      </c>
      <c r="J8" s="13"/>
      <c r="K8" s="13"/>
      <c r="L8" s="14">
        <f t="shared" si="1"/>
        <v>0</v>
      </c>
      <c r="M8" s="10" t="s">
        <v>19</v>
      </c>
      <c r="N8" s="11"/>
    </row>
    <row r="9" spans="1:14" s="2" customFormat="1" ht="43.05" customHeight="1">
      <c r="A9" s="6" t="s">
        <v>20</v>
      </c>
      <c r="B9" s="20" t="s">
        <v>21</v>
      </c>
      <c r="C9" s="21"/>
      <c r="D9" s="21"/>
      <c r="E9" s="22"/>
      <c r="F9" s="15"/>
      <c r="G9" s="15"/>
      <c r="H9" s="16">
        <f>SUM(H10:H15)</f>
        <v>18327</v>
      </c>
      <c r="I9" s="16">
        <f>SUM(I10:I15)</f>
        <v>18327</v>
      </c>
      <c r="J9" s="16">
        <f>SUM(J10:J15)</f>
        <v>0</v>
      </c>
      <c r="K9" s="16">
        <f>SUM(K10:K15)</f>
        <v>0</v>
      </c>
      <c r="L9" s="16">
        <f>SUM(L10:L15)</f>
        <v>0</v>
      </c>
      <c r="M9" s="6"/>
      <c r="N9" s="9"/>
    </row>
    <row r="10" spans="1:14" s="1" customFormat="1" ht="26" customHeight="1">
      <c r="A10" s="17">
        <v>4</v>
      </c>
      <c r="B10" s="10">
        <v>1</v>
      </c>
      <c r="C10" s="10">
        <v>74</v>
      </c>
      <c r="D10" s="11">
        <v>112</v>
      </c>
      <c r="E10" s="10">
        <v>7</v>
      </c>
      <c r="F10" s="12" t="s">
        <v>15</v>
      </c>
      <c r="G10" s="11" t="s">
        <v>22</v>
      </c>
      <c r="H10" s="14">
        <v>447</v>
      </c>
      <c r="I10" s="14">
        <v>447</v>
      </c>
      <c r="J10" s="14"/>
      <c r="K10" s="14"/>
      <c r="L10" s="14">
        <f>H10-I10-J10-K10</f>
        <v>0</v>
      </c>
      <c r="M10" s="10" t="s">
        <v>17</v>
      </c>
      <c r="N10" s="11"/>
    </row>
    <row r="11" spans="1:14" s="1" customFormat="1" ht="86.25">
      <c r="A11" s="17">
        <v>5</v>
      </c>
      <c r="B11" s="10">
        <v>1</v>
      </c>
      <c r="C11" s="10">
        <v>90</v>
      </c>
      <c r="D11" s="11" t="s">
        <v>23</v>
      </c>
      <c r="E11" s="10" t="s">
        <v>24</v>
      </c>
      <c r="F11" s="12" t="s">
        <v>15</v>
      </c>
      <c r="G11" s="11" t="s">
        <v>22</v>
      </c>
      <c r="H11" s="14">
        <v>13644</v>
      </c>
      <c r="I11" s="14">
        <v>13644</v>
      </c>
      <c r="J11" s="14"/>
      <c r="K11" s="14"/>
      <c r="L11" s="14">
        <f>H11-I11-J11-K11</f>
        <v>0</v>
      </c>
      <c r="M11" s="10" t="s">
        <v>25</v>
      </c>
      <c r="N11" s="11"/>
    </row>
    <row r="12" spans="1:14" s="1" customFormat="1" ht="51.75">
      <c r="A12" s="17">
        <v>6</v>
      </c>
      <c r="B12" s="10">
        <v>1</v>
      </c>
      <c r="C12" s="10">
        <v>199</v>
      </c>
      <c r="D12" s="11" t="s">
        <v>26</v>
      </c>
      <c r="E12" s="10" t="s">
        <v>27</v>
      </c>
      <c r="F12" s="12" t="s">
        <v>15</v>
      </c>
      <c r="G12" s="11" t="s">
        <v>22</v>
      </c>
      <c r="H12" s="14">
        <v>3443</v>
      </c>
      <c r="I12" s="14">
        <v>3443</v>
      </c>
      <c r="J12" s="14"/>
      <c r="K12" s="14"/>
      <c r="L12" s="14">
        <f>H12-I12-J12-K12</f>
        <v>0</v>
      </c>
      <c r="M12" s="10" t="s">
        <v>25</v>
      </c>
      <c r="N12" s="11"/>
    </row>
    <row r="13" spans="1:14" s="1" customFormat="1" ht="33" customHeight="1">
      <c r="A13" s="17">
        <v>7</v>
      </c>
      <c r="B13" s="10">
        <v>3</v>
      </c>
      <c r="C13" s="10">
        <v>101</v>
      </c>
      <c r="D13" s="11" t="s">
        <v>28</v>
      </c>
      <c r="E13" s="10">
        <v>1</v>
      </c>
      <c r="F13" s="11" t="s">
        <v>29</v>
      </c>
      <c r="G13" s="11" t="s">
        <v>22</v>
      </c>
      <c r="H13" s="14">
        <v>184</v>
      </c>
      <c r="I13" s="14">
        <v>184</v>
      </c>
      <c r="J13" s="14"/>
      <c r="K13" s="14"/>
      <c r="L13" s="14">
        <f t="shared" ref="L13:L15" si="2">H13-I13-J13-K13</f>
        <v>0</v>
      </c>
      <c r="M13" s="10" t="s">
        <v>30</v>
      </c>
      <c r="N13" s="11"/>
    </row>
    <row r="14" spans="1:14" s="1" customFormat="1" ht="33" customHeight="1">
      <c r="A14" s="17">
        <v>8</v>
      </c>
      <c r="B14" s="10">
        <v>3</v>
      </c>
      <c r="C14" s="10">
        <v>71</v>
      </c>
      <c r="D14" s="11">
        <v>120</v>
      </c>
      <c r="E14" s="10">
        <v>14</v>
      </c>
      <c r="F14" s="11" t="s">
        <v>15</v>
      </c>
      <c r="G14" s="11" t="s">
        <v>16</v>
      </c>
      <c r="H14" s="18">
        <v>309</v>
      </c>
      <c r="I14" s="18">
        <v>309</v>
      </c>
      <c r="J14" s="14"/>
      <c r="K14" s="14"/>
      <c r="L14" s="14">
        <f t="shared" si="2"/>
        <v>0</v>
      </c>
      <c r="M14" s="19" t="s">
        <v>31</v>
      </c>
      <c r="N14" s="11"/>
    </row>
    <row r="15" spans="1:14" s="1" customFormat="1" ht="33" customHeight="1">
      <c r="A15" s="17">
        <v>9</v>
      </c>
      <c r="B15" s="10">
        <v>3</v>
      </c>
      <c r="C15" s="10">
        <v>103</v>
      </c>
      <c r="D15" s="11" t="s">
        <v>32</v>
      </c>
      <c r="E15" s="10">
        <v>14</v>
      </c>
      <c r="F15" s="11" t="s">
        <v>15</v>
      </c>
      <c r="G15" s="11" t="s">
        <v>22</v>
      </c>
      <c r="H15" s="18">
        <v>300</v>
      </c>
      <c r="I15" s="18">
        <v>300</v>
      </c>
      <c r="J15" s="14"/>
      <c r="K15" s="14"/>
      <c r="L15" s="14">
        <f t="shared" si="2"/>
        <v>0</v>
      </c>
      <c r="M15" s="19" t="s">
        <v>31</v>
      </c>
      <c r="N15" s="11"/>
    </row>
    <row r="16" spans="1:14" s="2" customFormat="1" ht="24" customHeight="1">
      <c r="A16" s="15"/>
      <c r="B16" s="23"/>
      <c r="C16" s="24"/>
      <c r="D16" s="9"/>
      <c r="E16" s="6"/>
      <c r="F16" s="15"/>
      <c r="G16" s="15"/>
      <c r="H16" s="16">
        <f t="shared" ref="H16:L16" si="3">+H5+H9</f>
        <v>18930</v>
      </c>
      <c r="I16" s="16">
        <f t="shared" si="3"/>
        <v>18930</v>
      </c>
      <c r="J16" s="16">
        <f t="shared" si="3"/>
        <v>0</v>
      </c>
      <c r="K16" s="16">
        <f t="shared" si="3"/>
        <v>0</v>
      </c>
      <c r="L16" s="16">
        <f t="shared" si="3"/>
        <v>0</v>
      </c>
      <c r="M16" s="15"/>
      <c r="N16" s="9"/>
    </row>
  </sheetData>
  <mergeCells count="17">
    <mergeCell ref="K2:K3"/>
    <mergeCell ref="L2:L3"/>
    <mergeCell ref="M2:M3"/>
    <mergeCell ref="N2:N3"/>
    <mergeCell ref="D2:E2"/>
    <mergeCell ref="A1:N1"/>
    <mergeCell ref="B5:E5"/>
    <mergeCell ref="B9:E9"/>
    <mergeCell ref="B16:C16"/>
    <mergeCell ref="A2:A3"/>
    <mergeCell ref="B2:B3"/>
    <mergeCell ref="C2:C3"/>
    <mergeCell ref="F2:F3"/>
    <mergeCell ref="G2:G3"/>
    <mergeCell ref="H2:H3"/>
    <mergeCell ref="I2:I3"/>
    <mergeCell ref="J2:J3"/>
  </mergeCells>
  <pageMargins left="0.42" right="0.3" top="0.32" bottom="0.27" header="0.3" footer="0.09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công khai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Chung</dc:creator>
  <cp:lastModifiedBy>Admin</cp:lastModifiedBy>
  <cp:lastPrinted>2026-10-30T07:38:03Z</cp:lastPrinted>
  <dcterms:created xsi:type="dcterms:W3CDTF">2015-06-05T18:17:00Z</dcterms:created>
  <dcterms:modified xsi:type="dcterms:W3CDTF">2026-10-30T08:23:49Z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A7FD6BCCB574461DBFF4A00C8D18C044_12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