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55"/>
  </bookViews>
  <sheets>
    <sheet name="Báo cáo ĐTH" sheetId="5" r:id="rId1"/>
  </sheets>
  <calcPr calcId="144525"/>
</workbook>
</file>

<file path=xl/calcChain.xml><?xml version="1.0" encoding="utf-8"?>
<calcChain xmlns="http://schemas.openxmlformats.org/spreadsheetml/2006/main">
  <c r="D9" i="5" l="1"/>
  <c r="E9" i="5"/>
  <c r="F9" i="5"/>
  <c r="H9" i="5"/>
  <c r="G10" i="5"/>
  <c r="G11" i="5"/>
  <c r="G12" i="5"/>
  <c r="G13" i="5"/>
  <c r="G14" i="5"/>
  <c r="D15" i="5"/>
  <c r="E15" i="5"/>
  <c r="F15" i="5"/>
  <c r="H15" i="5"/>
  <c r="G16" i="5"/>
  <c r="G17" i="5"/>
  <c r="G18" i="5"/>
  <c r="G19" i="5"/>
  <c r="G20" i="5"/>
  <c r="G21" i="5"/>
  <c r="G22" i="5"/>
  <c r="G23" i="5"/>
  <c r="D6" i="5"/>
  <c r="E6" i="5"/>
  <c r="F6" i="5"/>
  <c r="G6" i="5"/>
  <c r="G15" i="5" l="1"/>
  <c r="G9" i="5"/>
  <c r="H31" i="5"/>
  <c r="D31" i="5"/>
  <c r="H24" i="5"/>
  <c r="D24" i="5"/>
  <c r="D35" i="5" s="1"/>
  <c r="G34" i="5"/>
  <c r="G33" i="5"/>
  <c r="G32" i="5"/>
  <c r="F31" i="5"/>
  <c r="E31" i="5"/>
  <c r="G30" i="5"/>
  <c r="G29" i="5"/>
  <c r="G28" i="5"/>
  <c r="G27" i="5"/>
  <c r="G26" i="5"/>
  <c r="G25" i="5"/>
  <c r="F24" i="5"/>
  <c r="E24" i="5"/>
  <c r="F35" i="5" l="1"/>
  <c r="G24" i="5"/>
  <c r="G31" i="5"/>
  <c r="E35" i="5"/>
  <c r="G35" i="5" l="1"/>
</calcChain>
</file>

<file path=xl/sharedStrings.xml><?xml version="1.0" encoding="utf-8"?>
<sst xmlns="http://schemas.openxmlformats.org/spreadsheetml/2006/main" count="74" uniqueCount="71">
  <si>
    <t>BẢO HIỂM XÃ HỘI TỈNH QUẢNG NINH</t>
  </si>
  <si>
    <t>CỘNG HÒA XÃ HỘI CHỦ NGHĨA VIỆT NAM</t>
  </si>
  <si>
    <t>Độc lập - Tự do - Hạnh phúc</t>
  </si>
  <si>
    <t>STT</t>
  </si>
  <si>
    <t>Tên đơn vị</t>
  </si>
  <si>
    <t>NGƯỜI LẬP BIỂU</t>
  </si>
  <si>
    <t>GIÁM ĐỐC</t>
  </si>
  <si>
    <t>Số tiền nợ
 đến 02/2017</t>
  </si>
  <si>
    <t>Công ty TNHH chế biến Nông Lâm Sản Thắng Cường</t>
  </si>
  <si>
    <t>Công ty cổ phần đầu tư xây dựng Thành Vinh</t>
  </si>
  <si>
    <t>Cty TNHH Hương Hải Hạ  Long</t>
  </si>
  <si>
    <t>Cty  cổ phần xây dựng Đại Việt</t>
  </si>
  <si>
    <t>Công ty TNHH Một thành viên Quốc tế Nam Phương</t>
  </si>
  <si>
    <t>Công ty TNHH Âu Lạc Quảng Ninh</t>
  </si>
  <si>
    <t>Công ty cổ phần Thạch Bàn Yên Hưng</t>
  </si>
  <si>
    <t>Công ty TNHH thương mại Hưng Dinh</t>
  </si>
  <si>
    <t>Địa chỉ</t>
  </si>
  <si>
    <t>Công ty Cổ phần xây dựng GIQ</t>
  </si>
  <si>
    <t>Đông Triều - Quảng Ninh.</t>
  </si>
  <si>
    <t>KM5 Phường Hồng hà - Tp Hạ long</t>
  </si>
  <si>
    <t>Tuần Châu - Hạ Long - Quảng Ninh</t>
  </si>
  <si>
    <t>Uông Bí</t>
  </si>
  <si>
    <t>Hạ Long</t>
  </si>
  <si>
    <t>Quảng Yên</t>
  </si>
  <si>
    <t>Đông Triều</t>
  </si>
  <si>
    <t> Khu Tân Mai - Phường Đông Mai – TX. Quảng Yên</t>
  </si>
  <si>
    <t>Khu phố 12, Phường Hà An, Thị xã Quảng Yên,</t>
  </si>
  <si>
    <t>Km 7, Phường Đông Mai, Thị xã Quảng Yên</t>
  </si>
  <si>
    <t>Thôn Giếng Đá, Xã Tiền An, Thị xã Quảng Yên</t>
  </si>
  <si>
    <t>Cửa Ngăn- Phương Đông - Uông Bí</t>
  </si>
  <si>
    <t>Quang Trung- Uông Bí</t>
  </si>
  <si>
    <t>Tổ 20A K3 Trưng Vương- Uông Bí</t>
  </si>
  <si>
    <t>Tổ 20 K3 Trưng Vương- Uông Bí</t>
  </si>
  <si>
    <t>Số 651- Lê Thánh Tông- TP Hạ Long</t>
  </si>
  <si>
    <t>Số 15, tổ 3A, khu 1A, P Hồng Hải , TP Hạ Long</t>
  </si>
  <si>
    <t>Tổ 2, K2, P . Bãi cháy TP - Hạ Long</t>
  </si>
  <si>
    <t>Tổ 6 Khu 6 - P. Yết Kiêu, Hạ Long</t>
  </si>
  <si>
    <t>T.3 Tòa nhà QIG Đ. Nguyễn Văn Cừ
 P. Hồng Hà TP - Hạ long</t>
  </si>
  <si>
    <t>Số lao
 động</t>
  </si>
  <si>
    <t>Số tiền đã nộp 
từ 01/03
 đến nay</t>
  </si>
  <si>
    <t>Số tháng
 nợ</t>
  </si>
  <si>
    <t>-</t>
  </si>
  <si>
    <t>BẢO HIỂM XÃ HỘI VIỆT NAM</t>
  </si>
  <si>
    <t>Phòng 606, t6, nhà SHB Hòn Gai, Bạch Đằng,
 Hạ Long</t>
  </si>
  <si>
    <t>Tổng cộng</t>
  </si>
  <si>
    <t>Phường Nam - Uông Bí</t>
  </si>
  <si>
    <t>Văn phòng tỉnh</t>
  </si>
  <si>
    <t>Phường Bãi Cháy - TP Hạ Long - Quảng Ninh</t>
  </si>
  <si>
    <t>Khu 3 - Trần Hưng Đạo - HL - Quảng Ninh</t>
  </si>
  <si>
    <t>Quảng Ninh, ngày 28 tháng 03 năm 2017</t>
  </si>
  <si>
    <t> Khu Tân Mai, Phường Đông Mai, TX Quảng Yên</t>
  </si>
  <si>
    <t>Thôn 4, xã Tiền Phong, Thị xã Quảng Yên</t>
  </si>
  <si>
    <t>Vĩnh Tuy 1 - Mạo Khê, Đông Triều</t>
  </si>
  <si>
    <t>nhà 48-  khu phố 1- Phường Mạo khê - Đông Triều</t>
  </si>
  <si>
    <t>Vũ Xuân Hiển</t>
  </si>
  <si>
    <t>Trần Công Dân</t>
  </si>
  <si>
    <t>Công ty Cổ phần Thống nhát 508</t>
  </si>
  <si>
    <t>Công ty Cổ phần Xi măng và Xây Dựng Quảng Ninh</t>
  </si>
  <si>
    <t>Công ty Cổ phần Xí nghiệp Than Uông Bí</t>
  </si>
  <si>
    <t>Công ty Cổ phần Đầu tư Xây Dựng Uông Bí</t>
  </si>
  <si>
    <t>Công ty Cổ phần Trung Nam Bắc</t>
  </si>
  <si>
    <t>Trung tâm vận chuyển Cấp Cứu</t>
  </si>
  <si>
    <t>Chi nhánh Công ty CP  Xây dựng công trình 507 tại Quảng Ninh</t>
  </si>
  <si>
    <t>Công ty Cổ phần Đầu tư và Xây dựng Việt long</t>
  </si>
  <si>
    <t xml:space="preserve">Trung tâm Khoa học kỹ thuật và sản xuất Giống thuỷ sản QN  </t>
  </si>
  <si>
    <t>Công ty cổ phần sửa chữa tàu biển Nosco - Vinalines</t>
  </si>
  <si>
    <t>Công ty cổ phần Sông Hồng 12</t>
  </si>
  <si>
    <t>Công ty Cổ phần Du Lịch Quảng Ninh</t>
  </si>
  <si>
    <t>Công ty cổ phần công nghiệp tàu thủy  sông chanh</t>
  </si>
  <si>
    <t>Công ty cổ phần cơ điện yên hưng</t>
  </si>
  <si>
    <t>Công ty cổ phần thương mại Vinh Nghĩa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</si>
</sst>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333333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rgb="FF333333"/>
      <name val="Times New Roman"/>
      <family val="1"/>
    </font>
    <font>
      <sz val="10"/>
      <color theme="1"/>
      <name val=".VnTime"/>
      <family val="2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8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2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165" fontId="12" fillId="0" borderId="0" xfId="0" applyNumberFormat="1" applyFont="1" applyBorder="1"/>
    <xf numFmtId="0" fontId="11" fillId="0" borderId="1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164" fontId="9" fillId="0" borderId="3" xfId="1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164" fontId="9" fillId="0" borderId="7" xfId="1" applyNumberFormat="1" applyFont="1" applyBorder="1"/>
    <xf numFmtId="0" fontId="7" fillId="0" borderId="5" xfId="0" applyFont="1" applyBorder="1" applyAlignment="1">
      <alignment horizontal="center" vertical="center"/>
    </xf>
    <xf numFmtId="164" fontId="9" fillId="0" borderId="5" xfId="1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/>
    </xf>
    <xf numFmtId="164" fontId="14" fillId="0" borderId="7" xfId="1" applyNumberFormat="1" applyFont="1" applyBorder="1" applyAlignment="1">
      <alignment horizontal="center"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4" fillId="0" borderId="5" xfId="1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/>
    <xf numFmtId="164" fontId="13" fillId="0" borderId="3" xfId="1" applyNumberFormat="1" applyFont="1" applyBorder="1"/>
    <xf numFmtId="164" fontId="13" fillId="0" borderId="5" xfId="1" applyNumberFormat="1" applyFont="1" applyBorder="1"/>
    <xf numFmtId="164" fontId="12" fillId="0" borderId="1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right" vertical="center"/>
    </xf>
    <xf numFmtId="164" fontId="7" fillId="0" borderId="3" xfId="1" applyNumberFormat="1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12" fillId="0" borderId="1" xfId="1" applyNumberFormat="1" applyFont="1" applyBorder="1"/>
    <xf numFmtId="0" fontId="9" fillId="0" borderId="2" xfId="0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2" fillId="0" borderId="6" xfId="1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164" fontId="9" fillId="0" borderId="5" xfId="1" applyNumberFormat="1" applyFont="1" applyBorder="1" applyAlignment="1">
      <alignment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164" fontId="13" fillId="0" borderId="7" xfId="1" applyNumberFormat="1" applyFont="1" applyBorder="1"/>
    <xf numFmtId="164" fontId="9" fillId="0" borderId="2" xfId="1" applyNumberFormat="1" applyFont="1" applyBorder="1" applyAlignment="1"/>
    <xf numFmtId="164" fontId="9" fillId="0" borderId="5" xfId="1" applyNumberFormat="1" applyFont="1" applyBorder="1" applyAlignment="1"/>
    <xf numFmtId="164" fontId="9" fillId="0" borderId="7" xfId="1" applyNumberFormat="1" applyFont="1" applyBorder="1" applyAlignment="1"/>
    <xf numFmtId="164" fontId="9" fillId="0" borderId="3" xfId="1" applyNumberFormat="1" applyFont="1" applyBorder="1" applyAlignment="1"/>
    <xf numFmtId="164" fontId="7" fillId="0" borderId="7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12" fillId="0" borderId="1" xfId="1" applyNumberFormat="1" applyFont="1" applyBorder="1" applyAlignment="1"/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5" fontId="15" fillId="0" borderId="0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I9" sqref="I9"/>
    </sheetView>
  </sheetViews>
  <sheetFormatPr defaultColWidth="9.140625" defaultRowHeight="15" x14ac:dyDescent="0.25"/>
  <cols>
    <col min="1" max="1" width="5.5703125" style="1" customWidth="1"/>
    <col min="2" max="2" width="50.5703125" style="1" customWidth="1"/>
    <col min="3" max="3" width="41" style="1" customWidth="1"/>
    <col min="4" max="4" width="11.5703125" style="1" customWidth="1"/>
    <col min="5" max="5" width="14.5703125" style="1" hidden="1" customWidth="1"/>
    <col min="6" max="6" width="1.85546875" style="1" hidden="1" customWidth="1"/>
    <col min="7" max="7" width="16.85546875" style="1" customWidth="1"/>
    <col min="8" max="8" width="10.140625" style="1" customWidth="1"/>
    <col min="9" max="16384" width="9.140625" style="1"/>
  </cols>
  <sheetData>
    <row r="1" spans="1:8" ht="15.75" x14ac:dyDescent="0.25">
      <c r="A1" s="78" t="s">
        <v>42</v>
      </c>
      <c r="B1" s="78"/>
      <c r="C1" s="3"/>
      <c r="D1" s="79" t="s">
        <v>1</v>
      </c>
      <c r="E1" s="79"/>
      <c r="F1" s="79"/>
      <c r="G1" s="79"/>
      <c r="H1" s="79"/>
    </row>
    <row r="2" spans="1:8" ht="15.75" x14ac:dyDescent="0.25">
      <c r="A2" s="77" t="s">
        <v>0</v>
      </c>
      <c r="B2" s="77"/>
      <c r="C2" s="7"/>
      <c r="D2" s="77" t="s">
        <v>2</v>
      </c>
      <c r="E2" s="77"/>
      <c r="F2" s="77"/>
      <c r="G2" s="77"/>
      <c r="H2" s="77"/>
    </row>
    <row r="3" spans="1:8" ht="16.5" x14ac:dyDescent="0.25">
      <c r="A3" s="7"/>
      <c r="B3" s="7"/>
      <c r="C3" s="7"/>
      <c r="D3" s="2"/>
      <c r="E3" s="2"/>
      <c r="F3" s="2"/>
      <c r="G3" s="2"/>
      <c r="H3" s="2"/>
    </row>
    <row r="4" spans="1:8" ht="11.25" customHeight="1" x14ac:dyDescent="0.25"/>
    <row r="5" spans="1:8" ht="35.25" customHeight="1" x14ac:dyDescent="0.25">
      <c r="A5" s="15" t="s">
        <v>3</v>
      </c>
      <c r="B5" s="15" t="s">
        <v>4</v>
      </c>
      <c r="C5" s="15" t="s">
        <v>16</v>
      </c>
      <c r="D5" s="15" t="s">
        <v>38</v>
      </c>
      <c r="E5" s="15" t="s">
        <v>7</v>
      </c>
      <c r="F5" s="14" t="s">
        <v>39</v>
      </c>
      <c r="G5" s="15" t="s">
        <v>7</v>
      </c>
      <c r="H5" s="15" t="s">
        <v>40</v>
      </c>
    </row>
    <row r="6" spans="1:8" ht="22.5" customHeight="1" x14ac:dyDescent="0.25">
      <c r="A6" s="15"/>
      <c r="B6" s="44" t="s">
        <v>46</v>
      </c>
      <c r="C6" s="44"/>
      <c r="D6" s="45">
        <f>D7+D8</f>
        <v>41</v>
      </c>
      <c r="E6" s="45">
        <f t="shared" ref="E6:F6" si="0">E7+E8</f>
        <v>0</v>
      </c>
      <c r="F6" s="45">
        <f t="shared" si="0"/>
        <v>0</v>
      </c>
      <c r="G6" s="45">
        <f>G7+G8</f>
        <v>4949058045</v>
      </c>
      <c r="H6" s="45"/>
    </row>
    <row r="7" spans="1:8" ht="22.5" customHeight="1" x14ac:dyDescent="0.25">
      <c r="A7" s="57">
        <v>1</v>
      </c>
      <c r="B7" s="57" t="s">
        <v>67</v>
      </c>
      <c r="C7" s="57" t="s">
        <v>47</v>
      </c>
      <c r="D7" s="58">
        <v>13</v>
      </c>
      <c r="E7" s="58"/>
      <c r="F7" s="59"/>
      <c r="G7" s="58">
        <v>1301351404</v>
      </c>
      <c r="H7" s="59">
        <v>44</v>
      </c>
    </row>
    <row r="8" spans="1:8" ht="22.5" customHeight="1" x14ac:dyDescent="0.25">
      <c r="A8" s="63">
        <v>2</v>
      </c>
      <c r="B8" s="63" t="s">
        <v>56</v>
      </c>
      <c r="C8" s="63" t="s">
        <v>48</v>
      </c>
      <c r="D8" s="64">
        <v>28</v>
      </c>
      <c r="E8" s="65"/>
      <c r="F8" s="64"/>
      <c r="G8" s="65">
        <v>3647706641</v>
      </c>
      <c r="H8" s="64">
        <v>55</v>
      </c>
    </row>
    <row r="9" spans="1:8" ht="22.5" customHeight="1" x14ac:dyDescent="0.25">
      <c r="A9" s="60"/>
      <c r="B9" s="61" t="s">
        <v>21</v>
      </c>
      <c r="C9" s="60"/>
      <c r="D9" s="62">
        <f>SUM(D10:D14)</f>
        <v>1056</v>
      </c>
      <c r="E9" s="62">
        <f>SUM(E10:E14)</f>
        <v>8574902274</v>
      </c>
      <c r="F9" s="62">
        <f t="shared" ref="F9" si="1">SUM(F10:F14)</f>
        <v>50000000</v>
      </c>
      <c r="G9" s="62">
        <f>SUM(G10:G14)</f>
        <v>8524902274</v>
      </c>
      <c r="H9" s="62">
        <f>SUM(H10:H14)</f>
        <v>35</v>
      </c>
    </row>
    <row r="10" spans="1:8" ht="22.5" customHeight="1" x14ac:dyDescent="0.25">
      <c r="A10" s="22">
        <v>1</v>
      </c>
      <c r="B10" s="22" t="s">
        <v>57</v>
      </c>
      <c r="C10" s="22" t="s">
        <v>45</v>
      </c>
      <c r="D10" s="23">
        <v>554</v>
      </c>
      <c r="E10" s="46">
        <v>3376120378</v>
      </c>
      <c r="F10" s="23">
        <v>0</v>
      </c>
      <c r="G10" s="23">
        <f>E10-F10</f>
        <v>3376120378</v>
      </c>
      <c r="H10" s="67">
        <v>6</v>
      </c>
    </row>
    <row r="11" spans="1:8" ht="22.5" customHeight="1" x14ac:dyDescent="0.25">
      <c r="A11" s="31">
        <v>2</v>
      </c>
      <c r="B11" s="31" t="s">
        <v>58</v>
      </c>
      <c r="C11" s="31" t="s">
        <v>29</v>
      </c>
      <c r="D11" s="33">
        <v>347</v>
      </c>
      <c r="E11" s="48">
        <v>4290885922</v>
      </c>
      <c r="F11" s="33">
        <v>50000000</v>
      </c>
      <c r="G11" s="33">
        <f t="shared" ref="G11:G14" si="2">E11-F11</f>
        <v>4240885922</v>
      </c>
      <c r="H11" s="68">
        <v>8</v>
      </c>
    </row>
    <row r="12" spans="1:8" ht="22.5" customHeight="1" x14ac:dyDescent="0.25">
      <c r="A12" s="32">
        <v>3</v>
      </c>
      <c r="B12" s="32" t="s">
        <v>59</v>
      </c>
      <c r="C12" s="32" t="s">
        <v>30</v>
      </c>
      <c r="D12" s="40">
        <v>81</v>
      </c>
      <c r="E12" s="66">
        <v>412147261</v>
      </c>
      <c r="F12" s="40">
        <v>0</v>
      </c>
      <c r="G12" s="40">
        <f t="shared" si="2"/>
        <v>412147261</v>
      </c>
      <c r="H12" s="69">
        <v>6</v>
      </c>
    </row>
    <row r="13" spans="1:8" ht="22.5" customHeight="1" x14ac:dyDescent="0.25">
      <c r="A13" s="24">
        <v>4</v>
      </c>
      <c r="B13" s="24" t="s">
        <v>8</v>
      </c>
      <c r="C13" s="24" t="s">
        <v>31</v>
      </c>
      <c r="D13" s="25">
        <v>10</v>
      </c>
      <c r="E13" s="47">
        <v>106907026</v>
      </c>
      <c r="F13" s="25">
        <v>0</v>
      </c>
      <c r="G13" s="25">
        <f t="shared" si="2"/>
        <v>106907026</v>
      </c>
      <c r="H13" s="70">
        <v>9</v>
      </c>
    </row>
    <row r="14" spans="1:8" ht="22.5" customHeight="1" x14ac:dyDescent="0.25">
      <c r="A14" s="31">
        <v>5</v>
      </c>
      <c r="B14" s="31" t="s">
        <v>60</v>
      </c>
      <c r="C14" s="31" t="s">
        <v>32</v>
      </c>
      <c r="D14" s="33">
        <v>64</v>
      </c>
      <c r="E14" s="48">
        <v>388841687</v>
      </c>
      <c r="F14" s="33">
        <v>0</v>
      </c>
      <c r="G14" s="33">
        <f t="shared" si="2"/>
        <v>388841687</v>
      </c>
      <c r="H14" s="68">
        <v>6</v>
      </c>
    </row>
    <row r="15" spans="1:8" ht="22.5" customHeight="1" x14ac:dyDescent="0.25">
      <c r="A15" s="8"/>
      <c r="B15" s="9" t="s">
        <v>22</v>
      </c>
      <c r="C15" s="12"/>
      <c r="D15" s="49">
        <f>SUM(D16:D23)</f>
        <v>559</v>
      </c>
      <c r="E15" s="16">
        <f t="shared" ref="E15:F15" si="3">SUM(E16:E23)</f>
        <v>15663788786</v>
      </c>
      <c r="F15" s="16">
        <f t="shared" si="3"/>
        <v>1096006803</v>
      </c>
      <c r="G15" s="49">
        <f>SUM(G16:G23)</f>
        <v>14567781983</v>
      </c>
      <c r="H15" s="49">
        <f>SUM(H16:H23)</f>
        <v>129</v>
      </c>
    </row>
    <row r="16" spans="1:8" ht="22.5" customHeight="1" x14ac:dyDescent="0.25">
      <c r="A16" s="32">
        <v>1</v>
      </c>
      <c r="B16" s="75" t="s">
        <v>61</v>
      </c>
      <c r="C16" s="34" t="s">
        <v>33</v>
      </c>
      <c r="D16" s="50">
        <v>41</v>
      </c>
      <c r="E16" s="35">
        <v>335507969</v>
      </c>
      <c r="F16" s="41">
        <v>80683103</v>
      </c>
      <c r="G16" s="41">
        <f>E16-F16</f>
        <v>254824866</v>
      </c>
      <c r="H16" s="71">
        <v>6</v>
      </c>
    </row>
    <row r="17" spans="1:8" ht="22.5" customHeight="1" x14ac:dyDescent="0.25">
      <c r="A17" s="24">
        <v>2</v>
      </c>
      <c r="B17" s="26" t="s">
        <v>9</v>
      </c>
      <c r="C17" s="26" t="s">
        <v>34</v>
      </c>
      <c r="D17" s="51">
        <v>20</v>
      </c>
      <c r="E17" s="27">
        <v>230695717</v>
      </c>
      <c r="F17" s="42">
        <v>0</v>
      </c>
      <c r="G17" s="42">
        <f t="shared" ref="G17:G23" si="4">E17-F17</f>
        <v>230695717</v>
      </c>
      <c r="H17" s="72">
        <v>11</v>
      </c>
    </row>
    <row r="18" spans="1:8" ht="22.5" customHeight="1" x14ac:dyDescent="0.25">
      <c r="A18" s="24">
        <v>3</v>
      </c>
      <c r="B18" s="26" t="s">
        <v>10</v>
      </c>
      <c r="C18" s="26" t="s">
        <v>35</v>
      </c>
      <c r="D18" s="51">
        <v>35</v>
      </c>
      <c r="E18" s="27">
        <v>564033845</v>
      </c>
      <c r="F18" s="42">
        <v>200000000</v>
      </c>
      <c r="G18" s="42">
        <f t="shared" si="4"/>
        <v>364033845</v>
      </c>
      <c r="H18" s="72">
        <v>9</v>
      </c>
    </row>
    <row r="19" spans="1:8" ht="30" customHeight="1" x14ac:dyDescent="0.25">
      <c r="A19" s="24">
        <v>4</v>
      </c>
      <c r="B19" s="26" t="s">
        <v>11</v>
      </c>
      <c r="C19" s="28" t="s">
        <v>37</v>
      </c>
      <c r="D19" s="51">
        <v>13</v>
      </c>
      <c r="E19" s="27">
        <v>223621851</v>
      </c>
      <c r="F19" s="42">
        <v>50000000</v>
      </c>
      <c r="G19" s="42">
        <f t="shared" si="4"/>
        <v>173621851</v>
      </c>
      <c r="H19" s="72">
        <v>11</v>
      </c>
    </row>
    <row r="20" spans="1:8" ht="22.5" customHeight="1" x14ac:dyDescent="0.25">
      <c r="A20" s="24">
        <v>5</v>
      </c>
      <c r="B20" s="26" t="s">
        <v>62</v>
      </c>
      <c r="C20" s="26" t="s">
        <v>36</v>
      </c>
      <c r="D20" s="51">
        <v>50</v>
      </c>
      <c r="E20" s="27">
        <v>1538477500</v>
      </c>
      <c r="F20" s="42">
        <v>65323700</v>
      </c>
      <c r="G20" s="42">
        <f t="shared" si="4"/>
        <v>1473153800</v>
      </c>
      <c r="H20" s="72">
        <v>18</v>
      </c>
    </row>
    <row r="21" spans="1:8" ht="22.5" customHeight="1" x14ac:dyDescent="0.25">
      <c r="A21" s="24">
        <v>6</v>
      </c>
      <c r="B21" s="26" t="s">
        <v>63</v>
      </c>
      <c r="C21" s="26" t="s">
        <v>19</v>
      </c>
      <c r="D21" s="51">
        <v>19</v>
      </c>
      <c r="E21" s="27">
        <v>961466463</v>
      </c>
      <c r="F21" s="42">
        <v>200000000</v>
      </c>
      <c r="G21" s="42">
        <f t="shared" si="4"/>
        <v>761466463</v>
      </c>
      <c r="H21" s="72">
        <v>18</v>
      </c>
    </row>
    <row r="22" spans="1:8" ht="28.5" customHeight="1" x14ac:dyDescent="0.25">
      <c r="A22" s="24">
        <v>7</v>
      </c>
      <c r="B22" s="26" t="s">
        <v>12</v>
      </c>
      <c r="C22" s="28" t="s">
        <v>43</v>
      </c>
      <c r="D22" s="51">
        <v>19</v>
      </c>
      <c r="E22" s="27">
        <v>598580212</v>
      </c>
      <c r="F22" s="42">
        <v>0</v>
      </c>
      <c r="G22" s="42">
        <f t="shared" si="4"/>
        <v>598580212</v>
      </c>
      <c r="H22" s="72">
        <v>27</v>
      </c>
    </row>
    <row r="23" spans="1:8" ht="22.5" customHeight="1" x14ac:dyDescent="0.25">
      <c r="A23" s="31">
        <v>8</v>
      </c>
      <c r="B23" s="36" t="s">
        <v>13</v>
      </c>
      <c r="C23" s="36" t="s">
        <v>20</v>
      </c>
      <c r="D23" s="52">
        <v>362</v>
      </c>
      <c r="E23" s="37">
        <v>11211405229</v>
      </c>
      <c r="F23" s="43">
        <v>500000000</v>
      </c>
      <c r="G23" s="43">
        <f t="shared" si="4"/>
        <v>10711405229</v>
      </c>
      <c r="H23" s="73">
        <v>29</v>
      </c>
    </row>
    <row r="24" spans="1:8" ht="22.5" customHeight="1" x14ac:dyDescent="0.25">
      <c r="A24" s="8"/>
      <c r="B24" s="10" t="s">
        <v>23</v>
      </c>
      <c r="C24" s="13"/>
      <c r="D24" s="49">
        <f>SUM(D25:D30)</f>
        <v>282</v>
      </c>
      <c r="E24" s="17">
        <f t="shared" ref="E24:F24" si="5">SUM(E25:E30)</f>
        <v>9299054046</v>
      </c>
      <c r="F24" s="17">
        <f t="shared" si="5"/>
        <v>0</v>
      </c>
      <c r="G24" s="49">
        <f>SUM(G25:G30)</f>
        <v>9299054046</v>
      </c>
      <c r="H24" s="49">
        <f>SUM(H25:H30)</f>
        <v>231</v>
      </c>
    </row>
    <row r="25" spans="1:8" ht="22.5" customHeight="1" x14ac:dyDescent="0.25">
      <c r="A25" s="32">
        <v>1</v>
      </c>
      <c r="B25" s="32" t="s">
        <v>64</v>
      </c>
      <c r="C25" s="32" t="s">
        <v>25</v>
      </c>
      <c r="D25" s="40">
        <v>50</v>
      </c>
      <c r="E25" s="35">
        <v>1254792407</v>
      </c>
      <c r="F25" s="40" t="s">
        <v>41</v>
      </c>
      <c r="G25" s="40">
        <f>E25</f>
        <v>1254792407</v>
      </c>
      <c r="H25" s="69">
        <v>21</v>
      </c>
    </row>
    <row r="26" spans="1:8" ht="22.5" customHeight="1" x14ac:dyDescent="0.25">
      <c r="A26" s="24">
        <v>2</v>
      </c>
      <c r="B26" s="24" t="s">
        <v>68</v>
      </c>
      <c r="C26" s="24" t="s">
        <v>26</v>
      </c>
      <c r="D26" s="25">
        <v>14</v>
      </c>
      <c r="E26" s="27">
        <v>2941877483</v>
      </c>
      <c r="F26" s="25" t="s">
        <v>41</v>
      </c>
      <c r="G26" s="25">
        <f t="shared" ref="G26:G30" si="6">E26</f>
        <v>2941877483</v>
      </c>
      <c r="H26" s="70">
        <v>89</v>
      </c>
    </row>
    <row r="27" spans="1:8" ht="22.5" customHeight="1" x14ac:dyDescent="0.25">
      <c r="A27" s="32">
        <v>3</v>
      </c>
      <c r="B27" s="24" t="s">
        <v>69</v>
      </c>
      <c r="C27" s="24" t="s">
        <v>27</v>
      </c>
      <c r="D27" s="25">
        <v>18</v>
      </c>
      <c r="E27" s="27">
        <v>153787690</v>
      </c>
      <c r="F27" s="25" t="s">
        <v>41</v>
      </c>
      <c r="G27" s="25">
        <f t="shared" si="6"/>
        <v>153787690</v>
      </c>
      <c r="H27" s="70">
        <v>8</v>
      </c>
    </row>
    <row r="28" spans="1:8" ht="22.5" customHeight="1" x14ac:dyDescent="0.25">
      <c r="A28" s="24">
        <v>4</v>
      </c>
      <c r="B28" s="24" t="s">
        <v>65</v>
      </c>
      <c r="C28" s="24" t="s">
        <v>51</v>
      </c>
      <c r="D28" s="25">
        <v>155</v>
      </c>
      <c r="E28" s="27">
        <v>3611916498</v>
      </c>
      <c r="F28" s="25"/>
      <c r="G28" s="25">
        <f t="shared" si="6"/>
        <v>3611916498</v>
      </c>
      <c r="H28" s="70">
        <v>58</v>
      </c>
    </row>
    <row r="29" spans="1:8" ht="22.5" customHeight="1" x14ac:dyDescent="0.25">
      <c r="A29" s="32">
        <v>5</v>
      </c>
      <c r="B29" s="24" t="s">
        <v>14</v>
      </c>
      <c r="C29" s="24" t="s">
        <v>28</v>
      </c>
      <c r="D29" s="25">
        <v>31</v>
      </c>
      <c r="E29" s="27">
        <v>1255538523</v>
      </c>
      <c r="F29" s="25">
        <v>0</v>
      </c>
      <c r="G29" s="25">
        <f t="shared" si="6"/>
        <v>1255538523</v>
      </c>
      <c r="H29" s="70">
        <v>49</v>
      </c>
    </row>
    <row r="30" spans="1:8" ht="29.25" customHeight="1" x14ac:dyDescent="0.25">
      <c r="A30" s="31">
        <v>6</v>
      </c>
      <c r="B30" s="38" t="s">
        <v>15</v>
      </c>
      <c r="C30" s="38" t="s">
        <v>50</v>
      </c>
      <c r="D30" s="33">
        <v>14</v>
      </c>
      <c r="E30" s="37">
        <v>81141445</v>
      </c>
      <c r="F30" s="33">
        <v>0</v>
      </c>
      <c r="G30" s="33">
        <f t="shared" si="6"/>
        <v>81141445</v>
      </c>
      <c r="H30" s="68">
        <v>6</v>
      </c>
    </row>
    <row r="31" spans="1:8" ht="22.5" customHeight="1" x14ac:dyDescent="0.25">
      <c r="A31" s="8"/>
      <c r="B31" s="11" t="s">
        <v>24</v>
      </c>
      <c r="C31" s="18"/>
      <c r="D31" s="16">
        <f>SUM(D32:D34)</f>
        <v>73</v>
      </c>
      <c r="E31" s="16">
        <f>SUM(E32:E34)</f>
        <v>2060982489</v>
      </c>
      <c r="F31" s="16">
        <f>SUM(F32:F34)</f>
        <v>26000000</v>
      </c>
      <c r="G31" s="16">
        <f>SUM(G32:G34)</f>
        <v>2034982489</v>
      </c>
      <c r="H31" s="74">
        <f>SUM(H32:H34)</f>
        <v>63</v>
      </c>
    </row>
    <row r="32" spans="1:8" ht="22.5" customHeight="1" x14ac:dyDescent="0.25">
      <c r="A32" s="32">
        <v>1</v>
      </c>
      <c r="B32" s="39" t="s">
        <v>66</v>
      </c>
      <c r="C32" s="39" t="s">
        <v>18</v>
      </c>
      <c r="D32" s="50">
        <v>44</v>
      </c>
      <c r="E32" s="53">
        <v>1465306384</v>
      </c>
      <c r="F32" s="40">
        <v>26000000</v>
      </c>
      <c r="G32" s="40">
        <f>E32-F32</f>
        <v>1439306384</v>
      </c>
      <c r="H32" s="71">
        <v>26</v>
      </c>
    </row>
    <row r="33" spans="1:8" ht="22.5" customHeight="1" x14ac:dyDescent="0.25">
      <c r="A33" s="24">
        <v>3</v>
      </c>
      <c r="B33" s="29" t="s">
        <v>70</v>
      </c>
      <c r="C33" s="29" t="s">
        <v>52</v>
      </c>
      <c r="D33" s="51">
        <v>17</v>
      </c>
      <c r="E33" s="54">
        <v>319540218</v>
      </c>
      <c r="F33" s="25">
        <v>0</v>
      </c>
      <c r="G33" s="25">
        <f>E33-F33</f>
        <v>319540218</v>
      </c>
      <c r="H33" s="72">
        <v>16</v>
      </c>
    </row>
    <row r="34" spans="1:8" ht="22.5" customHeight="1" x14ac:dyDescent="0.25">
      <c r="A34" s="31">
        <v>4</v>
      </c>
      <c r="B34" s="30" t="s">
        <v>17</v>
      </c>
      <c r="C34" s="30" t="s">
        <v>53</v>
      </c>
      <c r="D34" s="52">
        <v>12</v>
      </c>
      <c r="E34" s="55">
        <v>276135887</v>
      </c>
      <c r="F34" s="33">
        <v>0</v>
      </c>
      <c r="G34" s="33">
        <f t="shared" ref="G34" si="7">E34-F34</f>
        <v>276135887</v>
      </c>
      <c r="H34" s="73">
        <v>21</v>
      </c>
    </row>
    <row r="35" spans="1:8" ht="22.5" customHeight="1" x14ac:dyDescent="0.25">
      <c r="A35" s="8"/>
      <c r="B35" s="21" t="s">
        <v>44</v>
      </c>
      <c r="C35" s="8"/>
      <c r="D35" s="56">
        <f>D9+D15+D24+D31+D6</f>
        <v>2011</v>
      </c>
      <c r="E35" s="56">
        <f>E9+E15+E24+E31+E6</f>
        <v>35598727595</v>
      </c>
      <c r="F35" s="56">
        <f>F9+F15+F24+F31+F6</f>
        <v>1172006803</v>
      </c>
      <c r="G35" s="56">
        <f>G9+G15+G24+G31+G6</f>
        <v>39375778837</v>
      </c>
      <c r="H35" s="56"/>
    </row>
    <row r="36" spans="1:8" ht="17.25" customHeight="1" x14ac:dyDescent="0.25">
      <c r="A36" s="19"/>
      <c r="B36" s="4"/>
      <c r="C36" s="19"/>
      <c r="D36" s="20"/>
      <c r="E36" s="20"/>
      <c r="F36" s="20"/>
      <c r="G36" s="20"/>
      <c r="H36" s="20"/>
    </row>
    <row r="37" spans="1:8" ht="17.25" customHeight="1" x14ac:dyDescent="0.25">
      <c r="A37" s="19"/>
      <c r="B37" s="4"/>
      <c r="C37" s="19"/>
      <c r="D37" s="80" t="s">
        <v>49</v>
      </c>
      <c r="E37" s="80"/>
      <c r="F37" s="80"/>
      <c r="G37" s="80"/>
      <c r="H37" s="80"/>
    </row>
    <row r="38" spans="1:8" ht="17.25" customHeight="1" x14ac:dyDescent="0.25">
      <c r="A38" s="76" t="s">
        <v>5</v>
      </c>
      <c r="B38" s="76"/>
      <c r="C38" s="5"/>
      <c r="D38" s="76" t="s">
        <v>6</v>
      </c>
      <c r="E38" s="76"/>
      <c r="F38" s="76"/>
      <c r="G38" s="76"/>
      <c r="H38" s="76"/>
    </row>
    <row r="39" spans="1:8" ht="17.25" customHeight="1" x14ac:dyDescent="0.25">
      <c r="A39" s="5"/>
      <c r="B39" s="4"/>
      <c r="C39" s="5"/>
      <c r="D39" s="5"/>
      <c r="E39" s="5"/>
      <c r="F39" s="5"/>
      <c r="G39" s="5"/>
      <c r="H39" s="5"/>
    </row>
    <row r="40" spans="1:8" ht="17.25" customHeight="1" x14ac:dyDescent="0.25">
      <c r="A40" s="5"/>
      <c r="B40" s="5"/>
      <c r="C40" s="5"/>
      <c r="D40" s="5"/>
      <c r="E40" s="5"/>
      <c r="F40" s="5"/>
      <c r="G40" s="5"/>
      <c r="H40" s="5"/>
    </row>
    <row r="41" spans="1:8" ht="17.25" customHeight="1" x14ac:dyDescent="0.25">
      <c r="C41" s="6"/>
    </row>
    <row r="42" spans="1:8" ht="17.25" customHeight="1" x14ac:dyDescent="0.25"/>
    <row r="43" spans="1:8" ht="17.25" customHeight="1" x14ac:dyDescent="0.25">
      <c r="A43" s="76" t="s">
        <v>55</v>
      </c>
      <c r="B43" s="76"/>
      <c r="G43" s="6" t="s">
        <v>54</v>
      </c>
    </row>
    <row r="44" spans="1:8" ht="17.25" customHeight="1" x14ac:dyDescent="0.25"/>
    <row r="45" spans="1:8" ht="17.25" customHeight="1" x14ac:dyDescent="0.25"/>
    <row r="46" spans="1:8" ht="17.25" customHeight="1" x14ac:dyDescent="0.25"/>
    <row r="47" spans="1:8" ht="17.25" customHeight="1" x14ac:dyDescent="0.25"/>
    <row r="48" spans="1:8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</sheetData>
  <mergeCells count="8">
    <mergeCell ref="A38:B38"/>
    <mergeCell ref="D37:H37"/>
    <mergeCell ref="D38:H38"/>
    <mergeCell ref="A43:B43"/>
    <mergeCell ref="A1:B1"/>
    <mergeCell ref="D1:H1"/>
    <mergeCell ref="A2:B2"/>
    <mergeCell ref="D2:H2"/>
  </mergeCells>
  <pageMargins left="0.53" right="0.41" top="0.37" bottom="0.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 ĐTH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2017-03-29T01:17:10Z</cp:lastPrinted>
  <dcterms:created xsi:type="dcterms:W3CDTF">2017-03-08T01:25:47Z</dcterms:created>
  <dcterms:modified xsi:type="dcterms:W3CDTF">2017-03-30T09:57:58Z</dcterms:modified>
</cp:coreProperties>
</file>